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4TO TRIMESTRE 2017\INFORMACIÓN CONTABLE\"/>
    </mc:Choice>
  </mc:AlternateContent>
  <bookViews>
    <workbookView xWindow="0" yWindow="0" windowWidth="16392" windowHeight="5664"/>
  </bookViews>
  <sheets>
    <sheet name="EAA" sheetId="1" r:id="rId1"/>
  </sheets>
  <definedNames>
    <definedName name="_xlnm._FilterDatabase" localSheetId="0" hidden="1">EAA!$A$2:$G$100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  <c r="G98" i="1"/>
  <c r="F97" i="1"/>
  <c r="G97" i="1" s="1"/>
  <c r="E97" i="1"/>
  <c r="D97" i="1"/>
  <c r="C97" i="1"/>
  <c r="G96" i="1"/>
  <c r="G95" i="1"/>
  <c r="G94" i="1"/>
  <c r="G93" i="1"/>
  <c r="G92" i="1"/>
  <c r="F91" i="1"/>
  <c r="G91" i="1" s="1"/>
  <c r="E91" i="1"/>
  <c r="D91" i="1"/>
  <c r="C91" i="1"/>
  <c r="G90" i="1"/>
  <c r="G89" i="1"/>
  <c r="G88" i="1"/>
  <c r="G87" i="1"/>
  <c r="G86" i="1"/>
  <c r="G85" i="1"/>
  <c r="C84" i="1"/>
  <c r="G84" i="1" s="1"/>
  <c r="G83" i="1"/>
  <c r="G82" i="1"/>
  <c r="G81" i="1"/>
  <c r="G80" i="1"/>
  <c r="G79" i="1"/>
  <c r="F78" i="1"/>
  <c r="G78" i="1" s="1"/>
  <c r="E78" i="1"/>
  <c r="D78" i="1"/>
  <c r="C78" i="1"/>
  <c r="G77" i="1"/>
  <c r="G76" i="1"/>
  <c r="G75" i="1"/>
  <c r="G74" i="1"/>
  <c r="G73" i="1"/>
  <c r="F72" i="1"/>
  <c r="F43" i="1" s="1"/>
  <c r="E72" i="1"/>
  <c r="D72" i="1"/>
  <c r="C72" i="1"/>
  <c r="G71" i="1"/>
  <c r="G70" i="1"/>
  <c r="G69" i="1"/>
  <c r="G68" i="1"/>
  <c r="G67" i="1"/>
  <c r="G66" i="1"/>
  <c r="G65" i="1"/>
  <c r="G64" i="1"/>
  <c r="F63" i="1"/>
  <c r="E63" i="1"/>
  <c r="D63" i="1"/>
  <c r="C63" i="1"/>
  <c r="G63" i="1" s="1"/>
  <c r="G62" i="1"/>
  <c r="G61" i="1"/>
  <c r="G60" i="1"/>
  <c r="G59" i="1"/>
  <c r="G58" i="1"/>
  <c r="G57" i="1"/>
  <c r="G56" i="1"/>
  <c r="F55" i="1"/>
  <c r="E55" i="1"/>
  <c r="D55" i="1"/>
  <c r="C55" i="1"/>
  <c r="G55" i="1" s="1"/>
  <c r="G54" i="1"/>
  <c r="G53" i="1"/>
  <c r="G52" i="1"/>
  <c r="G51" i="1"/>
  <c r="G50" i="1"/>
  <c r="C49" i="1"/>
  <c r="G49" i="1" s="1"/>
  <c r="G48" i="1"/>
  <c r="G47" i="1"/>
  <c r="G46" i="1"/>
  <c r="G45" i="1"/>
  <c r="F44" i="1"/>
  <c r="E44" i="1"/>
  <c r="D44" i="1"/>
  <c r="C44" i="1"/>
  <c r="C43" i="1" s="1"/>
  <c r="E43" i="1"/>
  <c r="D43" i="1"/>
  <c r="G42" i="1"/>
  <c r="G41" i="1"/>
  <c r="G40" i="1"/>
  <c r="G39" i="1"/>
  <c r="F38" i="1"/>
  <c r="G38" i="1" s="1"/>
  <c r="E38" i="1"/>
  <c r="D38" i="1"/>
  <c r="C38" i="1"/>
  <c r="G37" i="1"/>
  <c r="G36" i="1"/>
  <c r="F35" i="1"/>
  <c r="G35" i="1" s="1"/>
  <c r="E35" i="1"/>
  <c r="D35" i="1"/>
  <c r="C35" i="1"/>
  <c r="G34" i="1"/>
  <c r="F33" i="1"/>
  <c r="G33" i="1" s="1"/>
  <c r="E33" i="1"/>
  <c r="D33" i="1"/>
  <c r="C33" i="1"/>
  <c r="G32" i="1"/>
  <c r="G31" i="1"/>
  <c r="G30" i="1"/>
  <c r="G29" i="1"/>
  <c r="G28" i="1"/>
  <c r="F27" i="1"/>
  <c r="G27" i="1" s="1"/>
  <c r="E27" i="1"/>
  <c r="D27" i="1"/>
  <c r="D4" i="1" s="1"/>
  <c r="D3" i="1" s="1"/>
  <c r="C27" i="1"/>
  <c r="G26" i="1"/>
  <c r="G25" i="1"/>
  <c r="G24" i="1"/>
  <c r="G23" i="1"/>
  <c r="G22" i="1"/>
  <c r="F21" i="1"/>
  <c r="G21" i="1" s="1"/>
  <c r="E21" i="1"/>
  <c r="D21" i="1"/>
  <c r="C21" i="1"/>
  <c r="G20" i="1"/>
  <c r="G19" i="1"/>
  <c r="G18" i="1"/>
  <c r="G17" i="1"/>
  <c r="G16" i="1"/>
  <c r="G15" i="1"/>
  <c r="G14" i="1"/>
  <c r="F13" i="1"/>
  <c r="G13" i="1" s="1"/>
  <c r="E13" i="1"/>
  <c r="D13" i="1"/>
  <c r="C13" i="1"/>
  <c r="G12" i="1"/>
  <c r="G11" i="1"/>
  <c r="G10" i="1"/>
  <c r="G9" i="1"/>
  <c r="G8" i="1"/>
  <c r="G7" i="1"/>
  <c r="G6" i="1"/>
  <c r="F5" i="1"/>
  <c r="F4" i="1" s="1"/>
  <c r="E5" i="1"/>
  <c r="E4" i="1" s="1"/>
  <c r="E3" i="1" s="1"/>
  <c r="D5" i="1"/>
  <c r="C5" i="1"/>
  <c r="C4" i="1"/>
  <c r="G43" i="1" l="1"/>
  <c r="C3" i="1"/>
  <c r="F3" i="1"/>
  <c r="G3" i="1" s="1"/>
  <c r="G4" i="1"/>
  <c r="G44" i="1"/>
  <c r="G5" i="1"/>
  <c r="G72" i="1"/>
</calcChain>
</file>

<file path=xl/sharedStrings.xml><?xml version="1.0" encoding="utf-8"?>
<sst xmlns="http://schemas.openxmlformats.org/spreadsheetml/2006/main" count="109" uniqueCount="109">
  <si>
    <t>MUNICIPIO DE LEÓN
ESTADO ANALÍTICO DEL ACTIVO
DEL 1 DE ENERO AL 31 DE DICIEMBRE DE 2017</t>
  </si>
  <si>
    <t>ÍNDICE</t>
  </si>
  <si>
    <t>NOMBRE</t>
  </si>
  <si>
    <t>SALDO INICIAL
(A)</t>
  </si>
  <si>
    <t>CARGOS DEL PERIODO (B)</t>
  </si>
  <si>
    <t xml:space="preserve">ABONOS DEL PERIODO (C) </t>
  </si>
  <si>
    <t>SALDO FINAL
(D) = (A)+(B)-(C)</t>
  </si>
  <si>
    <t>VARIACIÓN DEL PERIODO
(E) = (D)-(A)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</si>
  <si>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</si>
  <si>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</si>
  <si>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</si>
  <si>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</si>
  <si>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</si>
  <si>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</si>
  <si>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</si>
  <si>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</si>
  <si>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</si>
  <si>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</si>
  <si>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</si>
  <si>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</si>
  <si>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</si>
  <si>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</si>
  <si>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</si>
  <si>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</si>
  <si>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</si>
  <si>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</si>
  <si>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</si>
  <si>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</si>
  <si>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</si>
  <si>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</si>
  <si>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</si>
  <si>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</si>
  <si>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</si>
  <si>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</si>
  <si>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</si>
  <si>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</si>
  <si>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</si>
  <si>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</si>
  <si>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</si>
  <si>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</si>
  <si>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</si>
  <si>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</si>
  <si>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</si>
  <si>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</si>
  <si>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</si>
  <si>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</si>
  <si>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</si>
  <si>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</si>
  <si>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</si>
  <si>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</si>
  <si>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</si>
  <si>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</si>
  <si>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</si>
  <si>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</si>
  <si>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</si>
  <si>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</si>
  <si>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</si>
  <si>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</si>
  <si>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</si>
  <si>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</si>
  <si>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</si>
  <si>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</si>
  <si>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</si>
  <si>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</si>
  <si>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</si>
  <si>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</si>
  <si>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</si>
  <si>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</si>
  <si>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</si>
  <si>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</si>
  <si>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</si>
  <si>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</si>
  <si>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</si>
  <si>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</si>
  <si>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</si>
  <si>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</si>
  <si>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</si>
  <si>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</si>
  <si>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</si>
  <si>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</si>
  <si>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</si>
  <si>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</si>
  <si>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</si>
  <si>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</si>
  <si>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</si>
  <si>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</si>
  <si>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</si>
  <si>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</si>
  <si>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</si>
  <si>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</si>
  <si>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</si>
  <si>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</si>
  <si>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</si>
  <si>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</si>
  <si>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</si>
  <si>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</si>
  <si>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Estimación por pérdida o deterioro de activos no circulantes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</si>
  <si>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</si>
  <si>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</si>
  <si>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</si>
  <si>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</si>
  <si>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</si>
  <si>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</si>
  <si>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</si>
  <si>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</si>
  <si>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</si>
  <si>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</si>
  <si>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                 LIC. HÉCTOR GERMÁN RENÉ LÓPEZ SANTILLANA
</t>
  </si>
  <si>
    <t>TESORERO MUNICIPAL               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</si>
</sst>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-* #,##0.00_-;\-* #,##0.0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5" fillId="0" borderId="4" xfId="1" applyFont="1" applyBorder="1" applyAlignment="1">
      <alignment horizontal="center" vertical="top"/>
    </xf>
    <xf numFmtId="0" fontId="5" fillId="0" borderId="4" xfId="1" applyNumberFormat="1" applyFont="1" applyFill="1" applyBorder="1" applyAlignment="1">
      <alignment horizontal="center" vertical="top"/>
    </xf>
    <xf numFmtId="0" fontId="4" fillId="0" borderId="0" xfId="1" applyFont="1" applyBorder="1" applyAlignment="1">
      <alignment horizontal="center" vertical="top"/>
    </xf>
    <xf numFmtId="0" fontId="5" fillId="0" borderId="5" xfId="1" applyFont="1" applyBorder="1" applyAlignment="1">
      <alignment horizontal="center" vertical="top"/>
    </xf>
    <xf numFmtId="0" fontId="6" fillId="0" borderId="0" xfId="0" applyFont="1"/>
    <xf numFmtId="0" fontId="5" fillId="0" borderId="0" xfId="1" applyFont="1" applyAlignment="1">
      <alignment vertical="top"/>
    </xf>
    <xf numFmtId="0" fontId="5" fillId="0" borderId="0" xfId="1" applyFont="1" applyAlignment="1" applyProtection="1">
      <alignment vertical="top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4" fillId="0" borderId="8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 indent="1"/>
    </xf>
    <xf numFmtId="0" fontId="5" fillId="0" borderId="0" xfId="1" applyFont="1" applyAlignment="1">
      <alignment vertical="top" wrapText="1"/>
    </xf>
    <xf numFmtId="0" fontId="5" fillId="0" borderId="0" xfId="1" applyFont="1" applyAlignment="1" applyProtection="1">
      <alignment horizontal="left" vertical="top"/>
      <protection locked="0"/>
    </xf>
    <xf numFmtId="164" fontId="4" fillId="0" borderId="8" xfId="2" applyNumberFormat="1" applyFont="1" applyBorder="1" applyAlignment="1" applyProtection="1">
      <alignment horizontal="center" vertical="top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 applyProtection="1">
      <alignment horizontal="right" vertical="top" wrapText="1"/>
      <protection locked="0"/>
    </xf>
    <xf numFmtId="165" fontId="4" fillId="0" borderId="0" xfId="1" applyNumberFormat="1" applyFont="1" applyFill="1" applyBorder="1" applyAlignment="1" applyProtection="1">
      <alignment horizontal="right" vertical="top" wrapText="1"/>
      <protection locked="0"/>
    </xf>
    <xf numFmtId="165" fontId="6" fillId="0" borderId="0" xfId="0" applyNumberFormat="1" applyFont="1" applyFill="1" applyBorder="1" applyAlignment="1" applyProtection="1">
      <alignment horizontal="right" wrapText="1"/>
      <protection locked="0"/>
    </xf>
    <xf numFmtId="165" fontId="4" fillId="0" borderId="0" xfId="1" applyNumberFormat="1" applyFont="1" applyFill="1" applyBorder="1" applyAlignment="1" applyProtection="1">
      <alignment horizontal="right" wrapText="1"/>
      <protection locked="0"/>
    </xf>
    <xf numFmtId="165" fontId="5" fillId="0" borderId="9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Border="1" applyAlignment="1" applyProtection="1">
      <alignment vertical="top"/>
      <protection locked="0"/>
    </xf>
    <xf numFmtId="4" fontId="5" fillId="0" borderId="0" xfId="1" applyNumberFormat="1" applyFont="1" applyAlignment="1">
      <alignment vertical="top"/>
    </xf>
    <xf numFmtId="0" fontId="5" fillId="0" borderId="0" xfId="1" applyFont="1" applyAlignment="1" applyProtection="1">
      <alignment horizontal="center" vertical="top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165" fontId="4" fillId="0" borderId="11" xfId="1" applyNumberFormat="1" applyFont="1" applyFill="1" applyBorder="1" applyAlignment="1" applyProtection="1">
      <alignment horizontal="right" vertical="top" wrapText="1"/>
      <protection locked="0"/>
    </xf>
    <xf numFmtId="165" fontId="4" fillId="0" borderId="12" xfId="1" applyNumberFormat="1" applyFont="1" applyFill="1" applyBorder="1" applyAlignment="1" applyProtection="1">
      <alignment horizontal="right" vertical="top" wrapText="1"/>
      <protection locked="0"/>
    </xf>
    <xf numFmtId="165" fontId="6" fillId="0" borderId="12" xfId="0" applyNumberFormat="1" applyFont="1" applyFill="1" applyBorder="1" applyAlignment="1" applyProtection="1">
      <alignment horizontal="right" wrapText="1"/>
      <protection locked="0"/>
    </xf>
    <xf numFmtId="165" fontId="5" fillId="0" borderId="13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1" applyFont="1" applyAlignment="1" applyProtection="1">
      <alignment vertical="center"/>
    </xf>
  </cellXfs>
  <cellStyles count="3">
    <cellStyle name="Millares 2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1180465</xdr:colOff>
      <xdr:row>1</xdr:row>
      <xdr:rowOff>7620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9565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tabSelected="1" view="pageBreakPreview" zoomScaleNormal="100" zoomScaleSheetLayoutView="100" workbookViewId="0">
      <pane ySplit="2" topLeftCell="A3" activePane="bottomLeft" state="frozen"/>
      <selection pane="bottomLeft" sqref="A1:G1"/>
    </sheetView>
  </sheetViews>
  <sheetFormatPr baseColWidth="10" defaultRowHeight="14.4" x14ac:dyDescent="0.3"/>
  <cols>
    <col min="1" max="1" width="6.109375" customWidth="1"/>
    <col min="2" max="2" width="57.77734375" customWidth="1"/>
    <col min="3" max="3" width="15.33203125" bestFit="1" customWidth="1"/>
    <col min="4" max="4" width="14.5546875" bestFit="1" customWidth="1"/>
    <col min="5" max="5" width="14.21875" bestFit="1" customWidth="1"/>
    <col min="6" max="6" width="15.88671875" bestFit="1" customWidth="1"/>
    <col min="7" max="7" width="13.44140625" customWidth="1"/>
  </cols>
  <sheetData>
    <row r="1" spans="1:7" ht="54.6" customHeight="1" x14ac:dyDescent="0.3">
      <c r="A1" s="1" t="s">
        <v>0</v>
      </c>
      <c r="B1" s="12"/>
      <c r="C1" s="12"/>
      <c r="D1" s="12"/>
      <c r="E1" s="12"/>
      <c r="F1" s="12"/>
      <c r="G1" s="31"/>
    </row>
    <row r="2" spans="1:7" ht="30.6" x14ac:dyDescent="0.3">
      <c r="A2" s="2" t="s">
        <v>1</v>
      </c>
      <c r="B2" s="13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</row>
    <row r="3" spans="1:7" x14ac:dyDescent="0.3">
      <c r="A3" s="3">
        <v>1000</v>
      </c>
      <c r="B3" s="14" t="s">
        <v>8</v>
      </c>
      <c r="C3" s="23">
        <f>C4+C43</f>
        <v>14446656138.860001</v>
      </c>
      <c r="D3" s="23">
        <f>D4+D43</f>
        <v>150918315184.95001</v>
      </c>
      <c r="E3" s="23">
        <f>E4+E43</f>
        <v>145700691412.80997</v>
      </c>
      <c r="F3" s="23">
        <f>F4+F43</f>
        <v>19664279911.000004</v>
      </c>
      <c r="G3" s="32">
        <f>F3-C3</f>
        <v>5217623772.1400032</v>
      </c>
    </row>
    <row r="4" spans="1:7" x14ac:dyDescent="0.3">
      <c r="A4" s="4">
        <v>1100</v>
      </c>
      <c r="B4" s="15" t="s">
        <v>9</v>
      </c>
      <c r="C4" s="24">
        <f t="shared" ref="C4:F4" si="0">SUM(C5+C13+C21+C27+C33+C35+C38)</f>
        <v>1444861692.2200003</v>
      </c>
      <c r="D4" s="24">
        <f t="shared" si="0"/>
        <v>141403373337.44</v>
      </c>
      <c r="E4" s="24">
        <f t="shared" si="0"/>
        <v>140972055157.75998</v>
      </c>
      <c r="F4" s="24">
        <f t="shared" si="0"/>
        <v>1876179871.9000003</v>
      </c>
      <c r="G4" s="33">
        <f t="shared" ref="G4:G5" si="1">F4-C4</f>
        <v>431318179.68000007</v>
      </c>
    </row>
    <row r="5" spans="1:7" x14ac:dyDescent="0.3">
      <c r="A5" s="4">
        <v>1110</v>
      </c>
      <c r="B5" s="15" t="s">
        <v>10</v>
      </c>
      <c r="C5" s="24">
        <f t="shared" ref="C5" si="2">SUM(C6:C12)</f>
        <v>1236719480.46</v>
      </c>
      <c r="D5" s="24">
        <f t="shared" ref="D5:F5" si="3">SUM(D6:D12)</f>
        <v>140551040639.23001</v>
      </c>
      <c r="E5" s="24">
        <f t="shared" si="3"/>
        <v>140194151896.87</v>
      </c>
      <c r="F5" s="24">
        <f t="shared" si="3"/>
        <v>1593608222.8200002</v>
      </c>
      <c r="G5" s="33">
        <f t="shared" si="1"/>
        <v>356888742.36000013</v>
      </c>
    </row>
    <row r="6" spans="1:7" x14ac:dyDescent="0.3">
      <c r="A6" s="5">
        <v>1111</v>
      </c>
      <c r="B6" s="16" t="s">
        <v>11</v>
      </c>
      <c r="C6" s="25">
        <v>922000</v>
      </c>
      <c r="D6" s="25">
        <v>167000</v>
      </c>
      <c r="E6" s="25">
        <v>161381.34</v>
      </c>
      <c r="F6" s="25">
        <v>927618.66</v>
      </c>
      <c r="G6" s="34">
        <f>F6-C6</f>
        <v>5618.6600000000326</v>
      </c>
    </row>
    <row r="7" spans="1:7" x14ac:dyDescent="0.3">
      <c r="A7" s="5">
        <v>1112</v>
      </c>
      <c r="B7" s="16" t="s">
        <v>12</v>
      </c>
      <c r="C7" s="25">
        <v>728311947.57000005</v>
      </c>
      <c r="D7" s="25">
        <v>88444374586.470001</v>
      </c>
      <c r="E7" s="25">
        <v>88196649395.470001</v>
      </c>
      <c r="F7" s="25">
        <v>976037138.57000005</v>
      </c>
      <c r="G7" s="34">
        <f t="shared" ref="G7:G70" si="4">F7-C7</f>
        <v>247725191</v>
      </c>
    </row>
    <row r="8" spans="1:7" x14ac:dyDescent="0.3">
      <c r="A8" s="5">
        <v>1113</v>
      </c>
      <c r="B8" s="16" t="s">
        <v>13</v>
      </c>
      <c r="C8" s="25">
        <v>0</v>
      </c>
      <c r="D8" s="25">
        <v>0</v>
      </c>
      <c r="E8" s="25">
        <v>0</v>
      </c>
      <c r="F8" s="25">
        <v>0</v>
      </c>
      <c r="G8" s="34">
        <f t="shared" si="4"/>
        <v>0</v>
      </c>
    </row>
    <row r="9" spans="1:7" x14ac:dyDescent="0.3">
      <c r="A9" s="5">
        <v>1114</v>
      </c>
      <c r="B9" s="16" t="s">
        <v>14</v>
      </c>
      <c r="C9" s="25">
        <v>507485532.88999999</v>
      </c>
      <c r="D9" s="25">
        <v>52106499052.760002</v>
      </c>
      <c r="E9" s="25">
        <v>51997341120.059998</v>
      </c>
      <c r="F9" s="25">
        <v>616643465.59000003</v>
      </c>
      <c r="G9" s="34">
        <f t="shared" si="4"/>
        <v>109157932.70000005</v>
      </c>
    </row>
    <row r="10" spans="1:7" x14ac:dyDescent="0.3">
      <c r="A10" s="5">
        <v>1115</v>
      </c>
      <c r="B10" s="16" t="s">
        <v>15</v>
      </c>
      <c r="C10" s="25">
        <v>0</v>
      </c>
      <c r="D10" s="25">
        <v>0</v>
      </c>
      <c r="E10" s="25">
        <v>0</v>
      </c>
      <c r="F10" s="25">
        <v>0</v>
      </c>
      <c r="G10" s="34">
        <f t="shared" si="4"/>
        <v>0</v>
      </c>
    </row>
    <row r="11" spans="1:7" x14ac:dyDescent="0.3">
      <c r="A11" s="5">
        <v>1116</v>
      </c>
      <c r="B11" s="16" t="s">
        <v>16</v>
      </c>
      <c r="C11" s="25">
        <v>0</v>
      </c>
      <c r="D11" s="25">
        <v>0</v>
      </c>
      <c r="E11" s="25">
        <v>0</v>
      </c>
      <c r="F11" s="25">
        <v>0</v>
      </c>
      <c r="G11" s="34">
        <f t="shared" si="4"/>
        <v>0</v>
      </c>
    </row>
    <row r="12" spans="1:7" x14ac:dyDescent="0.3">
      <c r="A12" s="5">
        <v>1119</v>
      </c>
      <c r="B12" s="16" t="s">
        <v>17</v>
      </c>
      <c r="C12" s="25">
        <v>0</v>
      </c>
      <c r="D12" s="25">
        <v>0</v>
      </c>
      <c r="E12" s="25">
        <v>0</v>
      </c>
      <c r="F12" s="25">
        <v>0</v>
      </c>
      <c r="G12" s="34">
        <f t="shared" si="4"/>
        <v>0</v>
      </c>
    </row>
    <row r="13" spans="1:7" x14ac:dyDescent="0.3">
      <c r="A13" s="4">
        <v>1120</v>
      </c>
      <c r="B13" s="17" t="s">
        <v>18</v>
      </c>
      <c r="C13" s="24">
        <f t="shared" ref="C13:F13" si="5">SUM(C14:C20)</f>
        <v>4288420.66</v>
      </c>
      <c r="D13" s="24">
        <f t="shared" si="5"/>
        <v>64907075.780000001</v>
      </c>
      <c r="E13" s="24">
        <f t="shared" si="5"/>
        <v>58299426.279999994</v>
      </c>
      <c r="F13" s="24">
        <f t="shared" si="5"/>
        <v>10896070.16</v>
      </c>
      <c r="G13" s="33">
        <f t="shared" si="4"/>
        <v>6607649.5</v>
      </c>
    </row>
    <row r="14" spans="1:7" x14ac:dyDescent="0.3">
      <c r="A14" s="5">
        <v>1121</v>
      </c>
      <c r="B14" s="16" t="s">
        <v>19</v>
      </c>
      <c r="C14" s="25">
        <v>0</v>
      </c>
      <c r="D14" s="25">
        <v>0</v>
      </c>
      <c r="E14" s="25">
        <v>0</v>
      </c>
      <c r="F14" s="25">
        <v>0</v>
      </c>
      <c r="G14" s="34">
        <f t="shared" si="4"/>
        <v>0</v>
      </c>
    </row>
    <row r="15" spans="1:7" x14ac:dyDescent="0.3">
      <c r="A15" s="5">
        <v>1122</v>
      </c>
      <c r="B15" s="16" t="s">
        <v>20</v>
      </c>
      <c r="C15" s="25">
        <v>2339426.79</v>
      </c>
      <c r="D15" s="25">
        <v>52404472.68</v>
      </c>
      <c r="E15" s="25">
        <v>45432450.799999997</v>
      </c>
      <c r="F15" s="25">
        <v>9311448.6699999999</v>
      </c>
      <c r="G15" s="34">
        <f t="shared" si="4"/>
        <v>6972021.8799999999</v>
      </c>
    </row>
    <row r="16" spans="1:7" x14ac:dyDescent="0.3">
      <c r="A16" s="5">
        <v>1123</v>
      </c>
      <c r="B16" s="16" t="s">
        <v>21</v>
      </c>
      <c r="C16" s="25">
        <v>54617.67</v>
      </c>
      <c r="D16" s="25">
        <v>8010852.5999999996</v>
      </c>
      <c r="E16" s="25">
        <v>7728822.5800000001</v>
      </c>
      <c r="F16" s="25">
        <v>336647.69</v>
      </c>
      <c r="G16" s="34">
        <f t="shared" si="4"/>
        <v>282030.02</v>
      </c>
    </row>
    <row r="17" spans="1:7" x14ac:dyDescent="0.3">
      <c r="A17" s="5">
        <v>1124</v>
      </c>
      <c r="B17" s="16" t="s">
        <v>22</v>
      </c>
      <c r="C17" s="25">
        <v>1894376.2</v>
      </c>
      <c r="D17" s="25">
        <v>4491750.5</v>
      </c>
      <c r="E17" s="25">
        <v>5138152.9000000004</v>
      </c>
      <c r="F17" s="25">
        <v>1247973.8</v>
      </c>
      <c r="G17" s="34">
        <f t="shared" si="4"/>
        <v>-646402.39999999991</v>
      </c>
    </row>
    <row r="18" spans="1:7" x14ac:dyDescent="0.3">
      <c r="A18" s="5">
        <v>1125</v>
      </c>
      <c r="B18" s="16" t="s">
        <v>23</v>
      </c>
      <c r="C18" s="25">
        <v>0</v>
      </c>
      <c r="D18" s="25">
        <v>0</v>
      </c>
      <c r="E18" s="25">
        <v>0</v>
      </c>
      <c r="F18" s="25">
        <v>0</v>
      </c>
      <c r="G18" s="34">
        <f t="shared" si="4"/>
        <v>0</v>
      </c>
    </row>
    <row r="19" spans="1:7" x14ac:dyDescent="0.3">
      <c r="A19" s="5">
        <v>1126</v>
      </c>
      <c r="B19" s="16" t="s">
        <v>24</v>
      </c>
      <c r="C19" s="25">
        <v>0</v>
      </c>
      <c r="D19" s="25">
        <v>0</v>
      </c>
      <c r="E19" s="25">
        <v>0</v>
      </c>
      <c r="F19" s="25">
        <v>0</v>
      </c>
      <c r="G19" s="34">
        <f t="shared" si="4"/>
        <v>0</v>
      </c>
    </row>
    <row r="20" spans="1:7" x14ac:dyDescent="0.3">
      <c r="A20" s="5">
        <v>1129</v>
      </c>
      <c r="B20" s="16" t="s">
        <v>25</v>
      </c>
      <c r="C20" s="25">
        <v>0</v>
      </c>
      <c r="D20" s="25">
        <v>0</v>
      </c>
      <c r="E20" s="25">
        <v>0</v>
      </c>
      <c r="F20" s="25">
        <v>0</v>
      </c>
      <c r="G20" s="34">
        <f t="shared" si="4"/>
        <v>0</v>
      </c>
    </row>
    <row r="21" spans="1:7" x14ac:dyDescent="0.3">
      <c r="A21" s="4">
        <v>1130</v>
      </c>
      <c r="B21" s="17" t="s">
        <v>26</v>
      </c>
      <c r="C21" s="24">
        <f t="shared" ref="C21:F21" si="6">SUM(C22:C26)</f>
        <v>165747426.17999998</v>
      </c>
      <c r="D21" s="24">
        <f t="shared" si="6"/>
        <v>645652765.86000001</v>
      </c>
      <c r="E21" s="24">
        <f t="shared" si="6"/>
        <v>586591683.1099999</v>
      </c>
      <c r="F21" s="24">
        <f t="shared" si="6"/>
        <v>224808508.93000001</v>
      </c>
      <c r="G21" s="33">
        <f t="shared" si="4"/>
        <v>59061082.75000003</v>
      </c>
    </row>
    <row r="22" spans="1:7" ht="20.399999999999999" x14ac:dyDescent="0.3">
      <c r="A22" s="5">
        <v>1131</v>
      </c>
      <c r="B22" s="16" t="s">
        <v>27</v>
      </c>
      <c r="C22" s="25">
        <v>4066960</v>
      </c>
      <c r="D22" s="25">
        <v>1981551.7</v>
      </c>
      <c r="E22" s="25">
        <v>5743968.3399999999</v>
      </c>
      <c r="F22" s="25">
        <v>304543.35999999999</v>
      </c>
      <c r="G22" s="34">
        <f t="shared" si="4"/>
        <v>-3762416.64</v>
      </c>
    </row>
    <row r="23" spans="1:7" x14ac:dyDescent="0.3">
      <c r="A23" s="5">
        <v>1132</v>
      </c>
      <c r="B23" s="16" t="s">
        <v>28</v>
      </c>
      <c r="C23" s="25">
        <v>0</v>
      </c>
      <c r="D23" s="25">
        <v>0</v>
      </c>
      <c r="E23" s="25">
        <v>0</v>
      </c>
      <c r="F23" s="25">
        <v>0</v>
      </c>
      <c r="G23" s="34">
        <f t="shared" si="4"/>
        <v>0</v>
      </c>
    </row>
    <row r="24" spans="1:7" x14ac:dyDescent="0.3">
      <c r="A24" s="5">
        <v>1133</v>
      </c>
      <c r="B24" s="16" t="s">
        <v>29</v>
      </c>
      <c r="C24" s="25">
        <v>0</v>
      </c>
      <c r="D24" s="25">
        <v>0</v>
      </c>
      <c r="E24" s="25">
        <v>0</v>
      </c>
      <c r="F24" s="25">
        <v>0</v>
      </c>
      <c r="G24" s="34">
        <f t="shared" si="4"/>
        <v>0</v>
      </c>
    </row>
    <row r="25" spans="1:7" x14ac:dyDescent="0.3">
      <c r="A25" s="5">
        <v>1134</v>
      </c>
      <c r="B25" s="16" t="s">
        <v>30</v>
      </c>
      <c r="C25" s="25">
        <v>158551921.47999999</v>
      </c>
      <c r="D25" s="25">
        <v>449581866.92000002</v>
      </c>
      <c r="E25" s="25">
        <v>384578780.89999998</v>
      </c>
      <c r="F25" s="25">
        <v>223555007.5</v>
      </c>
      <c r="G25" s="34">
        <f t="shared" si="4"/>
        <v>65003086.020000011</v>
      </c>
    </row>
    <row r="26" spans="1:7" x14ac:dyDescent="0.3">
      <c r="A26" s="5">
        <v>1139</v>
      </c>
      <c r="B26" s="16" t="s">
        <v>31</v>
      </c>
      <c r="C26" s="25">
        <v>3128544.7</v>
      </c>
      <c r="D26" s="25">
        <v>194089347.24000001</v>
      </c>
      <c r="E26" s="25">
        <v>196268933.87</v>
      </c>
      <c r="F26" s="25">
        <v>948958.07</v>
      </c>
      <c r="G26" s="34">
        <f t="shared" si="4"/>
        <v>-2179586.6300000004</v>
      </c>
    </row>
    <row r="27" spans="1:7" x14ac:dyDescent="0.3">
      <c r="A27" s="4">
        <v>1140</v>
      </c>
      <c r="B27" s="17" t="s">
        <v>32</v>
      </c>
      <c r="C27" s="24">
        <f t="shared" ref="C27:F27" si="7">SUM(C28:C32)</f>
        <v>70556.929999999993</v>
      </c>
      <c r="D27" s="24">
        <f t="shared" si="7"/>
        <v>89885.31</v>
      </c>
      <c r="E27" s="24">
        <f t="shared" si="7"/>
        <v>134400</v>
      </c>
      <c r="F27" s="24">
        <f t="shared" si="7"/>
        <v>26042.240000000002</v>
      </c>
      <c r="G27" s="33">
        <f t="shared" si="4"/>
        <v>-44514.689999999988</v>
      </c>
    </row>
    <row r="28" spans="1:7" x14ac:dyDescent="0.3">
      <c r="A28" s="5">
        <v>1141</v>
      </c>
      <c r="B28" s="16" t="s">
        <v>33</v>
      </c>
      <c r="C28" s="25">
        <v>0</v>
      </c>
      <c r="D28" s="25">
        <v>0</v>
      </c>
      <c r="E28" s="25">
        <v>0</v>
      </c>
      <c r="F28" s="25">
        <v>0</v>
      </c>
      <c r="G28" s="34">
        <f t="shared" si="4"/>
        <v>0</v>
      </c>
    </row>
    <row r="29" spans="1:7" x14ac:dyDescent="0.3">
      <c r="A29" s="5">
        <v>1142</v>
      </c>
      <c r="B29" s="16" t="s">
        <v>34</v>
      </c>
      <c r="C29" s="25">
        <v>0</v>
      </c>
      <c r="D29" s="25">
        <v>0</v>
      </c>
      <c r="E29" s="25">
        <v>0</v>
      </c>
      <c r="F29" s="25">
        <v>0</v>
      </c>
      <c r="G29" s="34">
        <f t="shared" si="4"/>
        <v>0</v>
      </c>
    </row>
    <row r="30" spans="1:7" x14ac:dyDescent="0.3">
      <c r="A30" s="5">
        <v>1143</v>
      </c>
      <c r="B30" s="16" t="s">
        <v>35</v>
      </c>
      <c r="C30" s="25">
        <v>0</v>
      </c>
      <c r="D30" s="25">
        <v>0</v>
      </c>
      <c r="E30" s="25">
        <v>0</v>
      </c>
      <c r="F30" s="25">
        <v>0</v>
      </c>
      <c r="G30" s="34">
        <f t="shared" si="4"/>
        <v>0</v>
      </c>
    </row>
    <row r="31" spans="1:7" x14ac:dyDescent="0.3">
      <c r="A31" s="5">
        <v>1144</v>
      </c>
      <c r="B31" s="16" t="s">
        <v>36</v>
      </c>
      <c r="C31" s="25">
        <v>70556.929999999993</v>
      </c>
      <c r="D31" s="25">
        <v>89885.31</v>
      </c>
      <c r="E31" s="25">
        <v>134400</v>
      </c>
      <c r="F31" s="25">
        <v>26042.240000000002</v>
      </c>
      <c r="G31" s="34">
        <f t="shared" si="4"/>
        <v>-44514.689999999988</v>
      </c>
    </row>
    <row r="32" spans="1:7" x14ac:dyDescent="0.3">
      <c r="A32" s="5">
        <v>1145</v>
      </c>
      <c r="B32" s="16" t="s">
        <v>37</v>
      </c>
      <c r="C32" s="25">
        <v>0</v>
      </c>
      <c r="D32" s="25">
        <v>0</v>
      </c>
      <c r="E32" s="25">
        <v>0</v>
      </c>
      <c r="F32" s="25">
        <v>0</v>
      </c>
      <c r="G32" s="34">
        <f t="shared" si="4"/>
        <v>0</v>
      </c>
    </row>
    <row r="33" spans="1:7" x14ac:dyDescent="0.3">
      <c r="A33" s="4">
        <v>1150</v>
      </c>
      <c r="B33" s="17" t="s">
        <v>38</v>
      </c>
      <c r="C33" s="24">
        <f t="shared" ref="C33:F33" si="8">C34</f>
        <v>38138112.439999998</v>
      </c>
      <c r="D33" s="24">
        <f t="shared" si="8"/>
        <v>141205244.12</v>
      </c>
      <c r="E33" s="24">
        <f t="shared" si="8"/>
        <v>130151570.11</v>
      </c>
      <c r="F33" s="24">
        <f t="shared" si="8"/>
        <v>49191786.450000003</v>
      </c>
      <c r="G33" s="33">
        <f t="shared" si="4"/>
        <v>11053674.010000005</v>
      </c>
    </row>
    <row r="34" spans="1:7" x14ac:dyDescent="0.3">
      <c r="A34" s="5">
        <v>1151</v>
      </c>
      <c r="B34" s="16" t="s">
        <v>39</v>
      </c>
      <c r="C34" s="25">
        <v>38138112.439999998</v>
      </c>
      <c r="D34" s="25">
        <v>141205244.12</v>
      </c>
      <c r="E34" s="25">
        <v>130151570.11</v>
      </c>
      <c r="F34" s="25">
        <v>49191786.450000003</v>
      </c>
      <c r="G34" s="34">
        <f t="shared" si="4"/>
        <v>11053674.010000005</v>
      </c>
    </row>
    <row r="35" spans="1:7" x14ac:dyDescent="0.3">
      <c r="A35" s="4">
        <v>1160</v>
      </c>
      <c r="B35" s="17" t="s">
        <v>40</v>
      </c>
      <c r="C35" s="24">
        <f t="shared" ref="C35:F35" si="9">SUM(C36:C37)</f>
        <v>-2791319.56</v>
      </c>
      <c r="D35" s="24">
        <f t="shared" si="9"/>
        <v>15120.04</v>
      </c>
      <c r="E35" s="24">
        <f t="shared" si="9"/>
        <v>415866.44</v>
      </c>
      <c r="F35" s="24">
        <f t="shared" si="9"/>
        <v>-3192065.96</v>
      </c>
      <c r="G35" s="33">
        <f t="shared" si="4"/>
        <v>-400746.39999999991</v>
      </c>
    </row>
    <row r="36" spans="1:7" x14ac:dyDescent="0.3">
      <c r="A36" s="5">
        <v>1161</v>
      </c>
      <c r="B36" s="16" t="s">
        <v>41</v>
      </c>
      <c r="C36" s="25">
        <v>0</v>
      </c>
      <c r="D36" s="25">
        <v>0</v>
      </c>
      <c r="E36" s="25">
        <v>0</v>
      </c>
      <c r="F36" s="25">
        <v>0</v>
      </c>
      <c r="G36" s="34">
        <f t="shared" si="4"/>
        <v>0</v>
      </c>
    </row>
    <row r="37" spans="1:7" x14ac:dyDescent="0.3">
      <c r="A37" s="5">
        <v>1162</v>
      </c>
      <c r="B37" s="16" t="s">
        <v>42</v>
      </c>
      <c r="C37" s="25">
        <v>-2791319.56</v>
      </c>
      <c r="D37" s="25">
        <v>15120.04</v>
      </c>
      <c r="E37" s="25">
        <v>415866.44</v>
      </c>
      <c r="F37" s="25">
        <v>-3192065.96</v>
      </c>
      <c r="G37" s="34">
        <f t="shared" si="4"/>
        <v>-400746.39999999991</v>
      </c>
    </row>
    <row r="38" spans="1:7" x14ac:dyDescent="0.3">
      <c r="A38" s="4">
        <v>1190</v>
      </c>
      <c r="B38" s="17" t="s">
        <v>43</v>
      </c>
      <c r="C38" s="24">
        <f t="shared" ref="C38:F38" si="10">SUM(C39:C42)</f>
        <v>2689015.11</v>
      </c>
      <c r="D38" s="24">
        <f t="shared" si="10"/>
        <v>462607.1</v>
      </c>
      <c r="E38" s="24">
        <f t="shared" si="10"/>
        <v>2310314.9500000002</v>
      </c>
      <c r="F38" s="24">
        <f t="shared" si="10"/>
        <v>841307.26</v>
      </c>
      <c r="G38" s="33">
        <f t="shared" si="4"/>
        <v>-1847707.8499999999</v>
      </c>
    </row>
    <row r="39" spans="1:7" x14ac:dyDescent="0.3">
      <c r="A39" s="5">
        <v>1191</v>
      </c>
      <c r="B39" s="16" t="s">
        <v>44</v>
      </c>
      <c r="C39" s="25">
        <v>2689015.11</v>
      </c>
      <c r="D39" s="25">
        <v>462607.1</v>
      </c>
      <c r="E39" s="25">
        <v>2310314.9500000002</v>
      </c>
      <c r="F39" s="25">
        <v>841307.26</v>
      </c>
      <c r="G39" s="34">
        <f t="shared" si="4"/>
        <v>-1847707.8499999999</v>
      </c>
    </row>
    <row r="40" spans="1:7" x14ac:dyDescent="0.3">
      <c r="A40" s="5">
        <v>1192</v>
      </c>
      <c r="B40" s="16" t="s">
        <v>45</v>
      </c>
      <c r="C40" s="25">
        <v>0</v>
      </c>
      <c r="D40" s="25">
        <v>0</v>
      </c>
      <c r="E40" s="25">
        <v>0</v>
      </c>
      <c r="F40" s="25">
        <v>0</v>
      </c>
      <c r="G40" s="34">
        <f t="shared" si="4"/>
        <v>0</v>
      </c>
    </row>
    <row r="41" spans="1:7" x14ac:dyDescent="0.3">
      <c r="A41" s="5">
        <v>1193</v>
      </c>
      <c r="B41" s="16" t="s">
        <v>46</v>
      </c>
      <c r="C41" s="25">
        <v>0</v>
      </c>
      <c r="D41" s="25">
        <v>0</v>
      </c>
      <c r="E41" s="25">
        <v>0</v>
      </c>
      <c r="F41" s="25">
        <v>0</v>
      </c>
      <c r="G41" s="34">
        <f t="shared" si="4"/>
        <v>0</v>
      </c>
    </row>
    <row r="42" spans="1:7" x14ac:dyDescent="0.3">
      <c r="A42" s="6">
        <v>1194</v>
      </c>
      <c r="B42" s="16" t="s">
        <v>47</v>
      </c>
      <c r="C42" s="25">
        <v>0</v>
      </c>
      <c r="D42" s="25">
        <v>0</v>
      </c>
      <c r="E42" s="25">
        <v>0</v>
      </c>
      <c r="F42" s="25">
        <v>0</v>
      </c>
      <c r="G42" s="34">
        <f t="shared" si="4"/>
        <v>0</v>
      </c>
    </row>
    <row r="43" spans="1:7" x14ac:dyDescent="0.3">
      <c r="A43" s="4">
        <v>1200</v>
      </c>
      <c r="B43" s="15" t="s">
        <v>48</v>
      </c>
      <c r="C43" s="24">
        <f>SUM(C44+C49+C55+C63+C72+C78+C84+C91+C97)</f>
        <v>13001794446.639999</v>
      </c>
      <c r="D43" s="24">
        <f t="shared" ref="D43:F43" si="11">SUM(D44+D49+D55+D63+D72+D78+D84+D91+D97)</f>
        <v>9514941847.5099983</v>
      </c>
      <c r="E43" s="24">
        <f t="shared" si="11"/>
        <v>4728636255.0500002</v>
      </c>
      <c r="F43" s="24">
        <f t="shared" si="11"/>
        <v>17788100039.100002</v>
      </c>
      <c r="G43" s="33">
        <f t="shared" si="4"/>
        <v>4786305592.4600029</v>
      </c>
    </row>
    <row r="44" spans="1:7" x14ac:dyDescent="0.3">
      <c r="A44" s="4">
        <v>1210</v>
      </c>
      <c r="B44" s="17" t="s">
        <v>49</v>
      </c>
      <c r="C44" s="24">
        <f t="shared" ref="C44" si="12">SUM(C45:C48)</f>
        <v>284616634.68000001</v>
      </c>
      <c r="D44" s="24">
        <f t="shared" ref="D44:F44" si="13">SUM(D45:D48)</f>
        <v>158028307.63</v>
      </c>
      <c r="E44" s="24">
        <f t="shared" si="13"/>
        <v>138371447.44999999</v>
      </c>
      <c r="F44" s="24">
        <f t="shared" si="13"/>
        <v>304273494.86000001</v>
      </c>
      <c r="G44" s="33">
        <f t="shared" si="4"/>
        <v>19656860.180000007</v>
      </c>
    </row>
    <row r="45" spans="1:7" x14ac:dyDescent="0.3">
      <c r="A45" s="5">
        <v>1211</v>
      </c>
      <c r="B45" s="16" t="s">
        <v>50</v>
      </c>
      <c r="C45" s="25">
        <v>23370.86</v>
      </c>
      <c r="D45" s="25">
        <v>1433.44</v>
      </c>
      <c r="E45" s="25">
        <v>0</v>
      </c>
      <c r="F45" s="25">
        <v>24804.3</v>
      </c>
      <c r="G45" s="34">
        <f t="shared" si="4"/>
        <v>1433.4399999999987</v>
      </c>
    </row>
    <row r="46" spans="1:7" x14ac:dyDescent="0.3">
      <c r="A46" s="5">
        <v>1212</v>
      </c>
      <c r="B46" s="16" t="s">
        <v>51</v>
      </c>
      <c r="C46" s="25">
        <v>0</v>
      </c>
      <c r="D46" s="25">
        <v>0</v>
      </c>
      <c r="E46" s="25">
        <v>0</v>
      </c>
      <c r="F46" s="25">
        <v>0</v>
      </c>
      <c r="G46" s="34">
        <f t="shared" si="4"/>
        <v>0</v>
      </c>
    </row>
    <row r="47" spans="1:7" x14ac:dyDescent="0.3">
      <c r="A47" s="5">
        <v>1213</v>
      </c>
      <c r="B47" s="16" t="s">
        <v>52</v>
      </c>
      <c r="C47" s="25">
        <v>248285653.93000001</v>
      </c>
      <c r="D47" s="25">
        <v>158026874.19</v>
      </c>
      <c r="E47" s="25">
        <v>138371447.44999999</v>
      </c>
      <c r="F47" s="25">
        <v>267941080.66999999</v>
      </c>
      <c r="G47" s="34">
        <f t="shared" si="4"/>
        <v>19655426.73999998</v>
      </c>
    </row>
    <row r="48" spans="1:7" x14ac:dyDescent="0.3">
      <c r="A48" s="5">
        <v>1214</v>
      </c>
      <c r="B48" s="16" t="s">
        <v>53</v>
      </c>
      <c r="C48" s="25">
        <v>36307609.890000001</v>
      </c>
      <c r="D48" s="25">
        <v>0</v>
      </c>
      <c r="E48" s="25">
        <v>0</v>
      </c>
      <c r="F48" s="25">
        <v>36307609.890000001</v>
      </c>
      <c r="G48" s="34">
        <f t="shared" si="4"/>
        <v>0</v>
      </c>
    </row>
    <row r="49" spans="1:7" x14ac:dyDescent="0.3">
      <c r="A49" s="4">
        <v>1220</v>
      </c>
      <c r="B49" s="17" t="s">
        <v>54</v>
      </c>
      <c r="C49" s="26">
        <f t="shared" ref="C49" si="14">SUM(C50:C54)</f>
        <v>0</v>
      </c>
      <c r="D49" s="25">
        <v>0</v>
      </c>
      <c r="E49" s="25">
        <v>0</v>
      </c>
      <c r="F49" s="25">
        <v>0</v>
      </c>
      <c r="G49" s="33">
        <f t="shared" si="4"/>
        <v>0</v>
      </c>
    </row>
    <row r="50" spans="1:7" x14ac:dyDescent="0.3">
      <c r="A50" s="5">
        <v>1221</v>
      </c>
      <c r="B50" s="16" t="s">
        <v>55</v>
      </c>
      <c r="C50" s="25">
        <v>0</v>
      </c>
      <c r="D50" s="25">
        <v>0</v>
      </c>
      <c r="E50" s="25">
        <v>0</v>
      </c>
      <c r="F50" s="25">
        <v>0</v>
      </c>
      <c r="G50" s="34">
        <f t="shared" si="4"/>
        <v>0</v>
      </c>
    </row>
    <row r="51" spans="1:7" x14ac:dyDescent="0.3">
      <c r="A51" s="5">
        <v>1222</v>
      </c>
      <c r="B51" s="16" t="s">
        <v>56</v>
      </c>
      <c r="C51" s="25">
        <v>0</v>
      </c>
      <c r="D51" s="25">
        <v>0</v>
      </c>
      <c r="E51" s="25">
        <v>0</v>
      </c>
      <c r="F51" s="25">
        <v>0</v>
      </c>
      <c r="G51" s="34">
        <f t="shared" si="4"/>
        <v>0</v>
      </c>
    </row>
    <row r="52" spans="1:7" x14ac:dyDescent="0.3">
      <c r="A52" s="5">
        <v>1223</v>
      </c>
      <c r="B52" s="16" t="s">
        <v>57</v>
      </c>
      <c r="C52" s="25">
        <v>0</v>
      </c>
      <c r="D52" s="25">
        <v>0</v>
      </c>
      <c r="E52" s="25">
        <v>0</v>
      </c>
      <c r="F52" s="25">
        <v>0</v>
      </c>
      <c r="G52" s="34">
        <f t="shared" si="4"/>
        <v>0</v>
      </c>
    </row>
    <row r="53" spans="1:7" x14ac:dyDescent="0.3">
      <c r="A53" s="5">
        <v>1224</v>
      </c>
      <c r="B53" s="16" t="s">
        <v>58</v>
      </c>
      <c r="C53" s="25">
        <v>0</v>
      </c>
      <c r="D53" s="25">
        <v>0</v>
      </c>
      <c r="E53" s="25">
        <v>0</v>
      </c>
      <c r="F53" s="25">
        <v>0</v>
      </c>
      <c r="G53" s="34">
        <f t="shared" si="4"/>
        <v>0</v>
      </c>
    </row>
    <row r="54" spans="1:7" x14ac:dyDescent="0.3">
      <c r="A54" s="5">
        <v>1229</v>
      </c>
      <c r="B54" s="16" t="s">
        <v>59</v>
      </c>
      <c r="C54" s="25">
        <v>0</v>
      </c>
      <c r="D54" s="25">
        <v>0</v>
      </c>
      <c r="E54" s="25">
        <v>0</v>
      </c>
      <c r="F54" s="25">
        <v>0</v>
      </c>
      <c r="G54" s="34">
        <f t="shared" si="4"/>
        <v>0</v>
      </c>
    </row>
    <row r="55" spans="1:7" x14ac:dyDescent="0.3">
      <c r="A55" s="4">
        <v>1230</v>
      </c>
      <c r="B55" s="17" t="s">
        <v>60</v>
      </c>
      <c r="C55" s="26">
        <f t="shared" ref="C55:F55" si="15">SUM(C56:C62)</f>
        <v>12336158215.459999</v>
      </c>
      <c r="D55" s="26">
        <f t="shared" si="15"/>
        <v>8988151579.4299984</v>
      </c>
      <c r="E55" s="26">
        <f t="shared" si="15"/>
        <v>4147803493</v>
      </c>
      <c r="F55" s="26">
        <f t="shared" si="15"/>
        <v>17176506301.889999</v>
      </c>
      <c r="G55" s="33">
        <f t="shared" si="4"/>
        <v>4840348086.4300003</v>
      </c>
    </row>
    <row r="56" spans="1:7" x14ac:dyDescent="0.3">
      <c r="A56" s="5">
        <v>1231</v>
      </c>
      <c r="B56" s="16" t="s">
        <v>61</v>
      </c>
      <c r="C56" s="25">
        <v>8015074655.1400003</v>
      </c>
      <c r="D56" s="25">
        <v>6892908115.25</v>
      </c>
      <c r="E56" s="25">
        <v>57183514</v>
      </c>
      <c r="F56" s="25">
        <v>14850799256.389999</v>
      </c>
      <c r="G56" s="34">
        <f t="shared" si="4"/>
        <v>6835724601.249999</v>
      </c>
    </row>
    <row r="57" spans="1:7" x14ac:dyDescent="0.3">
      <c r="A57" s="5">
        <v>1232</v>
      </c>
      <c r="B57" s="16" t="s">
        <v>62</v>
      </c>
      <c r="C57" s="25">
        <v>0</v>
      </c>
      <c r="D57" s="25">
        <v>0</v>
      </c>
      <c r="E57" s="25">
        <v>0</v>
      </c>
      <c r="F57" s="25">
        <v>0</v>
      </c>
      <c r="G57" s="34">
        <f t="shared" si="4"/>
        <v>0</v>
      </c>
    </row>
    <row r="58" spans="1:7" x14ac:dyDescent="0.3">
      <c r="A58" s="5">
        <v>1233</v>
      </c>
      <c r="B58" s="16" t="s">
        <v>63</v>
      </c>
      <c r="C58" s="25">
        <v>1474242981.5599999</v>
      </c>
      <c r="D58" s="25">
        <v>119614094.65000001</v>
      </c>
      <c r="E58" s="25">
        <v>917860626.44000006</v>
      </c>
      <c r="F58" s="25">
        <v>675996449.76999998</v>
      </c>
      <c r="G58" s="34">
        <f t="shared" si="4"/>
        <v>-798246531.78999996</v>
      </c>
    </row>
    <row r="59" spans="1:7" x14ac:dyDescent="0.3">
      <c r="A59" s="5">
        <v>1234</v>
      </c>
      <c r="B59" s="16" t="s">
        <v>64</v>
      </c>
      <c r="C59" s="25">
        <v>1484629270.99</v>
      </c>
      <c r="D59" s="25">
        <v>2106791.2599999998</v>
      </c>
      <c r="E59" s="25">
        <v>1486736062.25</v>
      </c>
      <c r="F59" s="25">
        <v>0</v>
      </c>
      <c r="G59" s="34">
        <f t="shared" si="4"/>
        <v>-1484629270.99</v>
      </c>
    </row>
    <row r="60" spans="1:7" x14ac:dyDescent="0.3">
      <c r="A60" s="5">
        <v>1235</v>
      </c>
      <c r="B60" s="16" t="s">
        <v>65</v>
      </c>
      <c r="C60" s="25">
        <v>1178996172.05</v>
      </c>
      <c r="D60" s="25">
        <v>1646906131.3699999</v>
      </c>
      <c r="E60" s="25">
        <v>1497329726.5</v>
      </c>
      <c r="F60" s="25">
        <v>1328572576.9200001</v>
      </c>
      <c r="G60" s="34">
        <f t="shared" si="4"/>
        <v>149576404.87000012</v>
      </c>
    </row>
    <row r="61" spans="1:7" x14ac:dyDescent="0.3">
      <c r="A61" s="5">
        <v>1236</v>
      </c>
      <c r="B61" s="16" t="s">
        <v>66</v>
      </c>
      <c r="C61" s="25">
        <v>183215135.72</v>
      </c>
      <c r="D61" s="25">
        <v>326616446.89999998</v>
      </c>
      <c r="E61" s="25">
        <v>188693563.81</v>
      </c>
      <c r="F61" s="25">
        <v>321138018.81</v>
      </c>
      <c r="G61" s="34">
        <f t="shared" si="4"/>
        <v>137922883.09</v>
      </c>
    </row>
    <row r="62" spans="1:7" x14ac:dyDescent="0.3">
      <c r="A62" s="5">
        <v>1239</v>
      </c>
      <c r="B62" s="16" t="s">
        <v>67</v>
      </c>
      <c r="C62" s="25">
        <v>0</v>
      </c>
      <c r="D62" s="25">
        <v>0</v>
      </c>
      <c r="E62" s="25">
        <v>0</v>
      </c>
      <c r="F62" s="25">
        <v>0</v>
      </c>
      <c r="G62" s="34">
        <f t="shared" si="4"/>
        <v>0</v>
      </c>
    </row>
    <row r="63" spans="1:7" x14ac:dyDescent="0.3">
      <c r="A63" s="4">
        <v>1240</v>
      </c>
      <c r="B63" s="17" t="s">
        <v>68</v>
      </c>
      <c r="C63" s="24">
        <f t="shared" ref="C63:F63" si="16">SUM(C64:C71)</f>
        <v>1209364163.8199999</v>
      </c>
      <c r="D63" s="24">
        <f t="shared" si="16"/>
        <v>186801624.36000001</v>
      </c>
      <c r="E63" s="24">
        <f t="shared" si="16"/>
        <v>312384295.05000001</v>
      </c>
      <c r="F63" s="24">
        <f t="shared" si="16"/>
        <v>1083781493.1300001</v>
      </c>
      <c r="G63" s="33">
        <f t="shared" si="4"/>
        <v>-125582670.68999982</v>
      </c>
    </row>
    <row r="64" spans="1:7" x14ac:dyDescent="0.3">
      <c r="A64" s="5">
        <v>1241</v>
      </c>
      <c r="B64" s="16" t="s">
        <v>69</v>
      </c>
      <c r="C64" s="25">
        <v>174861436.09999999</v>
      </c>
      <c r="D64" s="25">
        <v>19708155.09</v>
      </c>
      <c r="E64" s="25">
        <v>258252.76</v>
      </c>
      <c r="F64" s="25">
        <v>194311338.43000001</v>
      </c>
      <c r="G64" s="34">
        <f t="shared" si="4"/>
        <v>19449902.330000013</v>
      </c>
    </row>
    <row r="65" spans="1:7" x14ac:dyDescent="0.3">
      <c r="A65" s="5">
        <v>1242</v>
      </c>
      <c r="B65" s="16" t="s">
        <v>70</v>
      </c>
      <c r="C65" s="25">
        <v>7892971.3899999997</v>
      </c>
      <c r="D65" s="25">
        <v>954907.12</v>
      </c>
      <c r="E65" s="25">
        <v>94533.47</v>
      </c>
      <c r="F65" s="25">
        <v>8753345.0399999991</v>
      </c>
      <c r="G65" s="34">
        <f t="shared" si="4"/>
        <v>860373.64999999944</v>
      </c>
    </row>
    <row r="66" spans="1:7" x14ac:dyDescent="0.3">
      <c r="A66" s="5">
        <v>1243</v>
      </c>
      <c r="B66" s="16" t="s">
        <v>71</v>
      </c>
      <c r="C66" s="25">
        <v>1939085.61</v>
      </c>
      <c r="D66" s="25">
        <v>335914.12</v>
      </c>
      <c r="E66" s="25">
        <v>347206.88</v>
      </c>
      <c r="F66" s="25">
        <v>1927792.85</v>
      </c>
      <c r="G66" s="34">
        <f t="shared" si="4"/>
        <v>-11292.760000000009</v>
      </c>
    </row>
    <row r="67" spans="1:7" x14ac:dyDescent="0.3">
      <c r="A67" s="5">
        <v>1244</v>
      </c>
      <c r="B67" s="16" t="s">
        <v>72</v>
      </c>
      <c r="C67" s="25">
        <v>735706649.45000005</v>
      </c>
      <c r="D67" s="25">
        <v>122833866.72</v>
      </c>
      <c r="E67" s="25">
        <v>307817989.57999998</v>
      </c>
      <c r="F67" s="25">
        <v>550722526.59000003</v>
      </c>
      <c r="G67" s="34">
        <f t="shared" si="4"/>
        <v>-184984122.86000001</v>
      </c>
    </row>
    <row r="68" spans="1:7" x14ac:dyDescent="0.3">
      <c r="A68" s="5">
        <v>1245</v>
      </c>
      <c r="B68" s="16" t="s">
        <v>73</v>
      </c>
      <c r="C68" s="25">
        <v>117183810.52</v>
      </c>
      <c r="D68" s="25">
        <v>7610906.9699999997</v>
      </c>
      <c r="E68" s="25">
        <v>2330055.0499999998</v>
      </c>
      <c r="F68" s="25">
        <v>122464662.44</v>
      </c>
      <c r="G68" s="34">
        <f t="shared" si="4"/>
        <v>5280851.9200000018</v>
      </c>
    </row>
    <row r="69" spans="1:7" x14ac:dyDescent="0.3">
      <c r="A69" s="5">
        <v>1246</v>
      </c>
      <c r="B69" s="16" t="s">
        <v>74</v>
      </c>
      <c r="C69" s="25">
        <v>168942823.74000001</v>
      </c>
      <c r="D69" s="25">
        <v>34594874.340000004</v>
      </c>
      <c r="E69" s="25">
        <v>1251257.31</v>
      </c>
      <c r="F69" s="25">
        <v>202286440.77000001</v>
      </c>
      <c r="G69" s="34">
        <f t="shared" si="4"/>
        <v>33343617.030000001</v>
      </c>
    </row>
    <row r="70" spans="1:7" x14ac:dyDescent="0.3">
      <c r="A70" s="5">
        <v>1247</v>
      </c>
      <c r="B70" s="16" t="s">
        <v>75</v>
      </c>
      <c r="C70" s="25">
        <v>1423662.98</v>
      </c>
      <c r="D70" s="25">
        <v>0</v>
      </c>
      <c r="E70" s="25">
        <v>0</v>
      </c>
      <c r="F70" s="25">
        <v>1423662.98</v>
      </c>
      <c r="G70" s="34">
        <f t="shared" si="4"/>
        <v>0</v>
      </c>
    </row>
    <row r="71" spans="1:7" x14ac:dyDescent="0.3">
      <c r="A71" s="5">
        <v>1248</v>
      </c>
      <c r="B71" s="16" t="s">
        <v>76</v>
      </c>
      <c r="C71" s="25">
        <v>1413724.03</v>
      </c>
      <c r="D71" s="25">
        <v>763000</v>
      </c>
      <c r="E71" s="25">
        <v>285000</v>
      </c>
      <c r="F71" s="25">
        <v>1891724.03</v>
      </c>
      <c r="G71" s="34">
        <f t="shared" ref="G71:G99" si="17">F71-C71</f>
        <v>478000</v>
      </c>
    </row>
    <row r="72" spans="1:7" x14ac:dyDescent="0.3">
      <c r="A72" s="4">
        <v>1250</v>
      </c>
      <c r="B72" s="17" t="s">
        <v>77</v>
      </c>
      <c r="C72" s="24">
        <f t="shared" ref="C72:F72" si="18">SUM(C73:C77)</f>
        <v>60786784.490000002</v>
      </c>
      <c r="D72" s="24">
        <f t="shared" si="18"/>
        <v>11365627.16</v>
      </c>
      <c r="E72" s="24">
        <f t="shared" si="18"/>
        <v>0.01</v>
      </c>
      <c r="F72" s="24">
        <f t="shared" si="18"/>
        <v>72152411.640000001</v>
      </c>
      <c r="G72" s="33">
        <f t="shared" si="17"/>
        <v>11365627.149999999</v>
      </c>
    </row>
    <row r="73" spans="1:7" x14ac:dyDescent="0.3">
      <c r="A73" s="5">
        <v>1251</v>
      </c>
      <c r="B73" s="16" t="s">
        <v>78</v>
      </c>
      <c r="C73" s="25">
        <v>31222056.170000002</v>
      </c>
      <c r="D73" s="25">
        <v>76319.67</v>
      </c>
      <c r="E73" s="25">
        <v>0</v>
      </c>
      <c r="F73" s="25">
        <v>31298375.84</v>
      </c>
      <c r="G73" s="34">
        <f t="shared" si="17"/>
        <v>76319.669999998063</v>
      </c>
    </row>
    <row r="74" spans="1:7" x14ac:dyDescent="0.3">
      <c r="A74" s="5">
        <v>1252</v>
      </c>
      <c r="B74" s="16" t="s">
        <v>79</v>
      </c>
      <c r="C74" s="25">
        <v>0.01</v>
      </c>
      <c r="D74" s="25">
        <v>0</v>
      </c>
      <c r="E74" s="25">
        <v>0.01</v>
      </c>
      <c r="F74" s="25">
        <v>0</v>
      </c>
      <c r="G74" s="34">
        <f t="shared" si="17"/>
        <v>-0.01</v>
      </c>
    </row>
    <row r="75" spans="1:7" x14ac:dyDescent="0.3">
      <c r="A75" s="5">
        <v>1253</v>
      </c>
      <c r="B75" s="16" t="s">
        <v>80</v>
      </c>
      <c r="C75" s="25">
        <v>0</v>
      </c>
      <c r="D75" s="25">
        <v>0</v>
      </c>
      <c r="E75" s="25">
        <v>0</v>
      </c>
      <c r="F75" s="25">
        <v>0</v>
      </c>
      <c r="G75" s="34">
        <f t="shared" si="17"/>
        <v>0</v>
      </c>
    </row>
    <row r="76" spans="1:7" x14ac:dyDescent="0.3">
      <c r="A76" s="5">
        <v>1254</v>
      </c>
      <c r="B76" s="16" t="s">
        <v>81</v>
      </c>
      <c r="C76" s="25">
        <v>29564728.309999999</v>
      </c>
      <c r="D76" s="25">
        <v>11289307.49</v>
      </c>
      <c r="E76" s="25">
        <v>0</v>
      </c>
      <c r="F76" s="25">
        <v>40854035.799999997</v>
      </c>
      <c r="G76" s="34">
        <f t="shared" si="17"/>
        <v>11289307.489999998</v>
      </c>
    </row>
    <row r="77" spans="1:7" x14ac:dyDescent="0.3">
      <c r="A77" s="5">
        <v>1259</v>
      </c>
      <c r="B77" s="16" t="s">
        <v>82</v>
      </c>
      <c r="C77" s="25">
        <v>0</v>
      </c>
      <c r="D77" s="25">
        <v>0</v>
      </c>
      <c r="E77" s="25">
        <v>0</v>
      </c>
      <c r="F77" s="25">
        <v>0</v>
      </c>
      <c r="G77" s="34">
        <f t="shared" si="17"/>
        <v>0</v>
      </c>
    </row>
    <row r="78" spans="1:7" x14ac:dyDescent="0.3">
      <c r="A78" s="4">
        <v>1260</v>
      </c>
      <c r="B78" s="17" t="s">
        <v>83</v>
      </c>
      <c r="C78" s="24">
        <f t="shared" ref="C78:F78" si="19">SUM(C79:C83)</f>
        <v>-855763792.91999996</v>
      </c>
      <c r="D78" s="24">
        <f t="shared" si="19"/>
        <v>170594708.93000001</v>
      </c>
      <c r="E78" s="24">
        <f t="shared" si="19"/>
        <v>130077019.54000001</v>
      </c>
      <c r="F78" s="24">
        <f t="shared" si="19"/>
        <v>-815246103.52999997</v>
      </c>
      <c r="G78" s="33">
        <f t="shared" si="17"/>
        <v>40517689.389999986</v>
      </c>
    </row>
    <row r="79" spans="1:7" x14ac:dyDescent="0.3">
      <c r="A79" s="5">
        <v>1261</v>
      </c>
      <c r="B79" s="16" t="s">
        <v>84</v>
      </c>
      <c r="C79" s="25">
        <v>0</v>
      </c>
      <c r="D79" s="25">
        <v>0</v>
      </c>
      <c r="E79" s="25">
        <v>0</v>
      </c>
      <c r="F79" s="25">
        <v>0</v>
      </c>
      <c r="G79" s="34">
        <f t="shared" si="17"/>
        <v>0</v>
      </c>
    </row>
    <row r="80" spans="1:7" x14ac:dyDescent="0.3">
      <c r="A80" s="5">
        <v>1262</v>
      </c>
      <c r="B80" s="16" t="s">
        <v>85</v>
      </c>
      <c r="C80" s="25">
        <v>0</v>
      </c>
      <c r="D80" s="25">
        <v>0</v>
      </c>
      <c r="E80" s="25">
        <v>0</v>
      </c>
      <c r="F80" s="25">
        <v>0</v>
      </c>
      <c r="G80" s="34">
        <f t="shared" si="17"/>
        <v>0</v>
      </c>
    </row>
    <row r="81" spans="1:7" x14ac:dyDescent="0.3">
      <c r="A81" s="5">
        <v>1263</v>
      </c>
      <c r="B81" s="16" t="s">
        <v>86</v>
      </c>
      <c r="C81" s="25">
        <v>-806103141.62</v>
      </c>
      <c r="D81" s="25">
        <v>170504992.81</v>
      </c>
      <c r="E81" s="25">
        <v>119180191.31</v>
      </c>
      <c r="F81" s="25">
        <v>-754778340.12</v>
      </c>
      <c r="G81" s="34">
        <f t="shared" si="17"/>
        <v>51324801.5</v>
      </c>
    </row>
    <row r="82" spans="1:7" x14ac:dyDescent="0.3">
      <c r="A82" s="5">
        <v>1264</v>
      </c>
      <c r="B82" s="16" t="s">
        <v>87</v>
      </c>
      <c r="C82" s="25">
        <v>-290613.8</v>
      </c>
      <c r="D82" s="25">
        <v>5000</v>
      </c>
      <c r="E82" s="25">
        <v>218084.5</v>
      </c>
      <c r="F82" s="25">
        <v>-503698.3</v>
      </c>
      <c r="G82" s="34">
        <f t="shared" si="17"/>
        <v>-213084.5</v>
      </c>
    </row>
    <row r="83" spans="1:7" x14ac:dyDescent="0.3">
      <c r="A83" s="5">
        <v>1265</v>
      </c>
      <c r="B83" s="16" t="s">
        <v>88</v>
      </c>
      <c r="C83" s="25">
        <v>-49370037.5</v>
      </c>
      <c r="D83" s="25">
        <v>84716.12</v>
      </c>
      <c r="E83" s="25">
        <v>10678743.73</v>
      </c>
      <c r="F83" s="25">
        <v>-59964065.109999999</v>
      </c>
      <c r="G83" s="34">
        <f t="shared" si="17"/>
        <v>-10594027.609999999</v>
      </c>
    </row>
    <row r="84" spans="1:7" x14ac:dyDescent="0.3">
      <c r="A84" s="4">
        <v>1270</v>
      </c>
      <c r="B84" s="17" t="s">
        <v>89</v>
      </c>
      <c r="C84" s="24">
        <f t="shared" ref="C84" si="20">SUM(C85:C90)</f>
        <v>0</v>
      </c>
      <c r="D84" s="24">
        <v>0</v>
      </c>
      <c r="E84" s="25">
        <v>0</v>
      </c>
      <c r="F84" s="25">
        <v>0</v>
      </c>
      <c r="G84" s="33">
        <f t="shared" si="17"/>
        <v>0</v>
      </c>
    </row>
    <row r="85" spans="1:7" x14ac:dyDescent="0.3">
      <c r="A85" s="5">
        <v>1271</v>
      </c>
      <c r="B85" s="16" t="s">
        <v>90</v>
      </c>
      <c r="C85" s="25">
        <v>0</v>
      </c>
      <c r="D85" s="25">
        <v>0</v>
      </c>
      <c r="E85" s="25">
        <v>0</v>
      </c>
      <c r="F85" s="25">
        <v>0</v>
      </c>
      <c r="G85" s="34">
        <f t="shared" si="17"/>
        <v>0</v>
      </c>
    </row>
    <row r="86" spans="1:7" x14ac:dyDescent="0.3">
      <c r="A86" s="5">
        <v>1272</v>
      </c>
      <c r="B86" s="16" t="s">
        <v>91</v>
      </c>
      <c r="C86" s="25">
        <v>0</v>
      </c>
      <c r="D86" s="25">
        <v>0</v>
      </c>
      <c r="E86" s="25">
        <v>0</v>
      </c>
      <c r="F86" s="25">
        <v>0</v>
      </c>
      <c r="G86" s="34">
        <f t="shared" si="17"/>
        <v>0</v>
      </c>
    </row>
    <row r="87" spans="1:7" x14ac:dyDescent="0.3">
      <c r="A87" s="5">
        <v>1273</v>
      </c>
      <c r="B87" s="16" t="s">
        <v>92</v>
      </c>
      <c r="C87" s="25">
        <v>0</v>
      </c>
      <c r="D87" s="25">
        <v>0</v>
      </c>
      <c r="E87" s="25">
        <v>0</v>
      </c>
      <c r="F87" s="25">
        <v>0</v>
      </c>
      <c r="G87" s="34">
        <f t="shared" si="17"/>
        <v>0</v>
      </c>
    </row>
    <row r="88" spans="1:7" x14ac:dyDescent="0.3">
      <c r="A88" s="5">
        <v>1274</v>
      </c>
      <c r="B88" s="16" t="s">
        <v>93</v>
      </c>
      <c r="C88" s="25">
        <v>0</v>
      </c>
      <c r="D88" s="25">
        <v>0</v>
      </c>
      <c r="E88" s="25">
        <v>0</v>
      </c>
      <c r="F88" s="25">
        <v>0</v>
      </c>
      <c r="G88" s="34">
        <f t="shared" si="17"/>
        <v>0</v>
      </c>
    </row>
    <row r="89" spans="1:7" x14ac:dyDescent="0.3">
      <c r="A89" s="5">
        <v>1275</v>
      </c>
      <c r="B89" s="16" t="s">
        <v>94</v>
      </c>
      <c r="C89" s="25">
        <v>0</v>
      </c>
      <c r="D89" s="25">
        <v>0</v>
      </c>
      <c r="E89" s="25">
        <v>0</v>
      </c>
      <c r="F89" s="25">
        <v>0</v>
      </c>
      <c r="G89" s="34">
        <f t="shared" si="17"/>
        <v>0</v>
      </c>
    </row>
    <row r="90" spans="1:7" x14ac:dyDescent="0.3">
      <c r="A90" s="5">
        <v>1279</v>
      </c>
      <c r="B90" s="16" t="s">
        <v>95</v>
      </c>
      <c r="C90" s="25">
        <v>0</v>
      </c>
      <c r="D90" s="25">
        <v>0</v>
      </c>
      <c r="E90" s="25">
        <v>0</v>
      </c>
      <c r="F90" s="25">
        <v>0</v>
      </c>
      <c r="G90" s="34">
        <f t="shared" si="17"/>
        <v>0</v>
      </c>
    </row>
    <row r="91" spans="1:7" x14ac:dyDescent="0.3">
      <c r="A91" s="4">
        <v>1280</v>
      </c>
      <c r="B91" s="17" t="s">
        <v>96</v>
      </c>
      <c r="C91" s="24">
        <f t="shared" ref="C91:F91" si="21">SUM(C92:C96)</f>
        <v>-33367558.890000001</v>
      </c>
      <c r="D91" s="24">
        <f t="shared" si="21"/>
        <v>0</v>
      </c>
      <c r="E91" s="24">
        <f t="shared" si="21"/>
        <v>0</v>
      </c>
      <c r="F91" s="24">
        <f t="shared" si="21"/>
        <v>-33367558.890000001</v>
      </c>
      <c r="G91" s="33">
        <f t="shared" si="17"/>
        <v>0</v>
      </c>
    </row>
    <row r="92" spans="1:7" ht="20.399999999999999" x14ac:dyDescent="0.3">
      <c r="A92" s="5">
        <v>1281</v>
      </c>
      <c r="B92" s="16" t="s">
        <v>97</v>
      </c>
      <c r="C92" s="25">
        <v>-33367558.890000001</v>
      </c>
      <c r="D92" s="25">
        <v>0</v>
      </c>
      <c r="E92" s="25">
        <v>0</v>
      </c>
      <c r="F92" s="25">
        <v>-33367558.890000001</v>
      </c>
      <c r="G92" s="34">
        <f t="shared" si="17"/>
        <v>0</v>
      </c>
    </row>
    <row r="93" spans="1:7" ht="20.399999999999999" x14ac:dyDescent="0.3">
      <c r="A93" s="5">
        <v>1282</v>
      </c>
      <c r="B93" s="16" t="s">
        <v>98</v>
      </c>
      <c r="C93" s="25">
        <v>0</v>
      </c>
      <c r="D93" s="25">
        <v>0</v>
      </c>
      <c r="E93" s="25">
        <v>0</v>
      </c>
      <c r="F93" s="25">
        <v>0</v>
      </c>
      <c r="G93" s="34">
        <f t="shared" si="17"/>
        <v>0</v>
      </c>
    </row>
    <row r="94" spans="1:7" ht="20.399999999999999" x14ac:dyDescent="0.3">
      <c r="A94" s="5">
        <v>1283</v>
      </c>
      <c r="B94" s="16" t="s">
        <v>99</v>
      </c>
      <c r="C94" s="25">
        <v>0</v>
      </c>
      <c r="D94" s="25">
        <v>0</v>
      </c>
      <c r="E94" s="25">
        <v>0</v>
      </c>
      <c r="F94" s="25">
        <v>0</v>
      </c>
      <c r="G94" s="34">
        <f t="shared" si="17"/>
        <v>0</v>
      </c>
    </row>
    <row r="95" spans="1:7" ht="20.399999999999999" x14ac:dyDescent="0.3">
      <c r="A95" s="5">
        <v>1284</v>
      </c>
      <c r="B95" s="16" t="s">
        <v>100</v>
      </c>
      <c r="C95" s="25">
        <v>0</v>
      </c>
      <c r="D95" s="25">
        <v>0</v>
      </c>
      <c r="E95" s="25">
        <v>0</v>
      </c>
      <c r="F95" s="25">
        <v>0</v>
      </c>
      <c r="G95" s="34">
        <f t="shared" si="17"/>
        <v>0</v>
      </c>
    </row>
    <row r="96" spans="1:7" x14ac:dyDescent="0.3">
      <c r="A96" s="5">
        <v>1289</v>
      </c>
      <c r="B96" s="16" t="s">
        <v>101</v>
      </c>
      <c r="C96" s="25">
        <v>0</v>
      </c>
      <c r="D96" s="25">
        <v>0</v>
      </c>
      <c r="E96" s="25">
        <v>0</v>
      </c>
      <c r="F96" s="25">
        <v>0</v>
      </c>
      <c r="G96" s="34">
        <f t="shared" si="17"/>
        <v>0</v>
      </c>
    </row>
    <row r="97" spans="1:7" x14ac:dyDescent="0.3">
      <c r="A97" s="7">
        <v>1290</v>
      </c>
      <c r="B97" s="17" t="s">
        <v>102</v>
      </c>
      <c r="C97" s="24">
        <f t="shared" ref="C97:F97" si="22">SUM(C98:C100)</f>
        <v>0</v>
      </c>
      <c r="D97" s="24">
        <f t="shared" si="22"/>
        <v>0</v>
      </c>
      <c r="E97" s="24">
        <f t="shared" si="22"/>
        <v>0</v>
      </c>
      <c r="F97" s="24">
        <f t="shared" si="22"/>
        <v>0</v>
      </c>
      <c r="G97" s="33">
        <f t="shared" si="17"/>
        <v>0</v>
      </c>
    </row>
    <row r="98" spans="1:7" x14ac:dyDescent="0.3">
      <c r="A98" s="5">
        <v>1291</v>
      </c>
      <c r="B98" s="16" t="s">
        <v>103</v>
      </c>
      <c r="C98" s="25">
        <v>0</v>
      </c>
      <c r="D98" s="25">
        <v>0</v>
      </c>
      <c r="E98" s="25">
        <v>0</v>
      </c>
      <c r="F98" s="25">
        <v>0</v>
      </c>
      <c r="G98" s="34">
        <f t="shared" si="17"/>
        <v>0</v>
      </c>
    </row>
    <row r="99" spans="1:7" x14ac:dyDescent="0.3">
      <c r="A99" s="5">
        <v>1292</v>
      </c>
      <c r="B99" s="16" t="s">
        <v>104</v>
      </c>
      <c r="C99" s="25">
        <v>0</v>
      </c>
      <c r="D99" s="25">
        <v>0</v>
      </c>
      <c r="E99" s="25">
        <v>0</v>
      </c>
      <c r="F99" s="25">
        <v>0</v>
      </c>
      <c r="G99" s="34">
        <f t="shared" si="17"/>
        <v>0</v>
      </c>
    </row>
    <row r="100" spans="1:7" x14ac:dyDescent="0.3">
      <c r="A100" s="8">
        <v>1293</v>
      </c>
      <c r="B100" s="18" t="s">
        <v>105</v>
      </c>
      <c r="C100" s="27">
        <v>0</v>
      </c>
      <c r="D100" s="27">
        <v>0</v>
      </c>
      <c r="E100" s="27">
        <v>0</v>
      </c>
      <c r="F100" s="27">
        <v>0</v>
      </c>
      <c r="G100" s="35">
        <f>F100-C100</f>
        <v>0</v>
      </c>
    </row>
    <row r="101" spans="1:7" x14ac:dyDescent="0.3">
      <c r="A101" s="9"/>
      <c r="B101" s="9"/>
      <c r="C101" s="9"/>
      <c r="D101" s="9"/>
      <c r="E101" s="9"/>
      <c r="F101" s="9"/>
      <c r="G101" s="9"/>
    </row>
    <row r="102" spans="1:7" x14ac:dyDescent="0.3">
      <c r="A102" s="36" t="s">
        <v>106</v>
      </c>
      <c r="B102" s="19"/>
      <c r="C102" s="19"/>
      <c r="D102" s="29"/>
      <c r="E102" s="9"/>
      <c r="F102" s="9"/>
      <c r="G102" s="9"/>
    </row>
    <row r="103" spans="1:7" x14ac:dyDescent="0.3">
      <c r="A103" s="10"/>
      <c r="B103" s="10"/>
      <c r="C103" s="10"/>
      <c r="D103" s="29"/>
      <c r="E103" s="9"/>
      <c r="F103" s="9"/>
      <c r="G103" s="9"/>
    </row>
    <row r="104" spans="1:7" x14ac:dyDescent="0.3">
      <c r="A104" s="11"/>
      <c r="B104" s="20"/>
      <c r="C104" s="11"/>
      <c r="D104" s="11"/>
      <c r="E104" s="9"/>
      <c r="F104" s="9"/>
      <c r="G104" s="9"/>
    </row>
    <row r="105" spans="1:7" x14ac:dyDescent="0.3">
      <c r="A105" s="11"/>
      <c r="B105" s="11"/>
      <c r="C105" s="11"/>
      <c r="D105" s="11"/>
      <c r="E105" s="9"/>
      <c r="F105" s="9"/>
      <c r="G105" s="9"/>
    </row>
    <row r="106" spans="1:7" x14ac:dyDescent="0.3">
      <c r="A106" s="11"/>
      <c r="B106" s="11"/>
      <c r="C106" s="11"/>
      <c r="D106" s="30"/>
      <c r="E106" s="9"/>
      <c r="F106" s="9"/>
      <c r="G106" s="9"/>
    </row>
    <row r="107" spans="1:7" ht="51" x14ac:dyDescent="0.3">
      <c r="A107" s="11"/>
      <c r="B107" s="21" t="s">
        <v>107</v>
      </c>
      <c r="C107" s="28"/>
      <c r="D107" s="21" t="s">
        <v>108</v>
      </c>
      <c r="E107" s="9"/>
      <c r="F107" s="9"/>
      <c r="G107" s="9"/>
    </row>
  </sheetData>
  <autoFilter ref="A2:G100"/>
  <mergeCells count="1">
    <mergeCell ref="A1:G1"/>
  </mergeCells>
  <pageMargins left="0.7" right="0.7" top="0.75" bottom="0.75" header="0.3" footer="0.3"/>
  <pageSetup paperSize="9" scale="43" orientation="portrait" r:id="rId1"/>
  <ignoredErrors>
    <ignoredError sqref="C3:G77 C79:G100 C78 G78" unlockedFormula="1"/>
    <ignoredError sqref="D78:F78" formulaRange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2018-01-30T17:10:31Z</dcterms:created>
  <dcterms:modified xsi:type="dcterms:W3CDTF">2018-01-30T17:13:27Z</dcterms:modified>
</cp:coreProperties>
</file>